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3cfe50596d2b9a/Documenten/Kleio/Bestuur 94/Overdrachts ALV/Definitief/"/>
    </mc:Choice>
  </mc:AlternateContent>
  <xr:revisionPtr revIDLastSave="0" documentId="8_{300C5E81-153B-4F36-AE4E-0A886B359E6D}" xr6:coauthVersionLast="47" xr6:coauthVersionMax="47" xr10:uidLastSave="{00000000-0000-0000-0000-000000000000}"/>
  <bookViews>
    <workbookView xWindow="-108" yWindow="-108" windowWidth="23256" windowHeight="12456" xr2:uid="{FAA2C2D1-93F4-47FE-B019-7B6C67873FF6}"/>
  </bookViews>
  <sheets>
    <sheet name="Begroting 2024-2025" sheetId="1" r:id="rId1"/>
    <sheet name="Inkomsten&amp;Uitgaven" sheetId="2" r:id="rId2"/>
    <sheet name="Inkomsten" sheetId="3" r:id="rId3"/>
    <sheet name="Budgetverdeling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F13" i="4"/>
  <c r="F17" i="4"/>
  <c r="C13" i="2"/>
  <c r="F31" i="2"/>
  <c r="F37" i="2"/>
  <c r="F39" i="2"/>
  <c r="F16" i="2"/>
  <c r="E45" i="1"/>
  <c r="C45" i="1"/>
  <c r="C9" i="2"/>
  <c r="C18" i="4"/>
  <c r="E8" i="3"/>
  <c r="E7" i="3"/>
  <c r="E6" i="3"/>
  <c r="E5" i="3"/>
  <c r="E4" i="3"/>
  <c r="C10" i="3"/>
  <c r="H16" i="3"/>
  <c r="E10" i="3"/>
</calcChain>
</file>

<file path=xl/sharedStrings.xml><?xml version="1.0" encoding="utf-8"?>
<sst xmlns="http://schemas.openxmlformats.org/spreadsheetml/2006/main" count="167" uniqueCount="66">
  <si>
    <t>Inkomsten Contributie 2024 - 2025</t>
  </si>
  <si>
    <t>Type lid</t>
  </si>
  <si>
    <t>Aantal</t>
  </si>
  <si>
    <t>Contributie</t>
  </si>
  <si>
    <t>Totaal</t>
  </si>
  <si>
    <t>1e jaars</t>
  </si>
  <si>
    <t>2e jaars</t>
  </si>
  <si>
    <t>3e jaars</t>
  </si>
  <si>
    <t>4e jaars</t>
  </si>
  <si>
    <t>5e jaars</t>
  </si>
  <si>
    <t>Begroting 2024-2025</t>
  </si>
  <si>
    <t>Opbrengsten</t>
  </si>
  <si>
    <t>Begroot</t>
  </si>
  <si>
    <t>Kosten</t>
  </si>
  <si>
    <t>Athenaeum</t>
  </si>
  <si>
    <t>Kleio website</t>
  </si>
  <si>
    <t>Kleio bankrekening</t>
  </si>
  <si>
    <t>Ledenbestand</t>
  </si>
  <si>
    <t>Bijdrage rampenfonds</t>
  </si>
  <si>
    <t>ASVA</t>
  </si>
  <si>
    <t>Commissies</t>
  </si>
  <si>
    <t>Feestcommissie</t>
  </si>
  <si>
    <t>Filmcommissie</t>
  </si>
  <si>
    <t>Introductiecommissie</t>
  </si>
  <si>
    <t>KIFcommissie</t>
  </si>
  <si>
    <t>Kunstcommissie</t>
  </si>
  <si>
    <t>Lustrumcommissie</t>
  </si>
  <si>
    <t>Onderwijscommissie</t>
  </si>
  <si>
    <t>Reiscommissie</t>
  </si>
  <si>
    <t>Toekomstcommissie</t>
  </si>
  <si>
    <t>Sportcommissie</t>
  </si>
  <si>
    <t>Bestuur</t>
  </si>
  <si>
    <t>Begrote Inkomsten 2023-2024</t>
  </si>
  <si>
    <t>Ledencontributie</t>
  </si>
  <si>
    <t>-</t>
  </si>
  <si>
    <t>Rampenfonds</t>
  </si>
  <si>
    <t>Verdere Acquisitie</t>
  </si>
  <si>
    <t>Debiteuren 2023-2024</t>
  </si>
  <si>
    <t>Reserve</t>
  </si>
  <si>
    <t>Begrote Uitgaven 2023-2024</t>
  </si>
  <si>
    <t>Type</t>
  </si>
  <si>
    <t>Bedrag</t>
  </si>
  <si>
    <t>Inkomsten Comissies 2023-2024</t>
  </si>
  <si>
    <t>Inkomsten</t>
  </si>
  <si>
    <t>Commissie</t>
  </si>
  <si>
    <t>Budget</t>
  </si>
  <si>
    <t>Commissiebudget 2024-2025</t>
  </si>
  <si>
    <t>Wijziging Budget 2024-2025</t>
  </si>
  <si>
    <t>Restitutie rampenfonds</t>
  </si>
  <si>
    <t>Adobe Creative Cloud</t>
  </si>
  <si>
    <t>Lidmaatschap StayOkay (NL)</t>
  </si>
  <si>
    <t>Lidmaatschap StayOkay  (NL)</t>
  </si>
  <si>
    <t>Wijzigingen Budget</t>
  </si>
  <si>
    <t>Creditcard</t>
  </si>
  <si>
    <t xml:space="preserve"> </t>
  </si>
  <si>
    <t xml:space="preserve">Totaal </t>
  </si>
  <si>
    <t>SGN-lidmaatschap</t>
  </si>
  <si>
    <t>Spaargeld lustrumbudget</t>
  </si>
  <si>
    <t>Onvoorziene terugboekingen contributie</t>
  </si>
  <si>
    <t>Totale wijzigingen budget</t>
  </si>
  <si>
    <t>Totaal begrote uitgaven</t>
  </si>
  <si>
    <t>Overige uitgaven</t>
  </si>
  <si>
    <t>Vaste lasten</t>
  </si>
  <si>
    <t>Commissie uitgaven</t>
  </si>
  <si>
    <t>Opname lustrumbudget</t>
  </si>
  <si>
    <t>Verdeling commissiebudget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</si>
</sst>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B8905"/>
        <bgColor indexed="64"/>
      </patternFill>
    </fill>
  </fills>
  <borders count="3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3" fillId="0" borderId="10" xfId="0" applyFont="1" applyBorder="1"/>
    <xf numFmtId="164" fontId="0" fillId="0" borderId="18" xfId="0" applyNumberFormat="1" applyBorder="1"/>
    <xf numFmtId="0" fontId="0" fillId="0" borderId="22" xfId="0" applyBorder="1"/>
    <xf numFmtId="164" fontId="0" fillId="0" borderId="23" xfId="0" applyNumberFormat="1" applyBorder="1"/>
    <xf numFmtId="164" fontId="0" fillId="0" borderId="1" xfId="0" applyNumberFormat="1" applyBorder="1" applyAlignment="1">
      <alignment horizontal="right"/>
    </xf>
    <xf numFmtId="0" fontId="0" fillId="0" borderId="24" xfId="0" applyBorder="1"/>
    <xf numFmtId="0" fontId="3" fillId="0" borderId="7" xfId="0" applyFont="1" applyBorder="1"/>
    <xf numFmtId="0" fontId="0" fillId="0" borderId="25" xfId="0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21" xfId="0" applyNumberFormat="1" applyBorder="1" applyAlignment="1">
      <alignment horizontal="right"/>
    </xf>
    <xf numFmtId="164" fontId="0" fillId="0" borderId="0" xfId="0" applyNumberFormat="1"/>
    <xf numFmtId="164" fontId="0" fillId="0" borderId="19" xfId="0" applyNumberFormat="1" applyBorder="1" applyAlignment="1">
      <alignment horizontal="right"/>
    </xf>
    <xf numFmtId="0" fontId="0" fillId="0" borderId="28" xfId="0" applyBorder="1"/>
    <xf numFmtId="164" fontId="0" fillId="0" borderId="29" xfId="0" applyNumberFormat="1" applyBorder="1"/>
    <xf numFmtId="0" fontId="0" fillId="0" borderId="30" xfId="0" applyBorder="1"/>
    <xf numFmtId="164" fontId="0" fillId="0" borderId="0" xfId="0" applyNumberFormat="1" applyAlignment="1">
      <alignment horizontal="right"/>
    </xf>
    <xf numFmtId="0" fontId="5" fillId="0" borderId="0" xfId="0" applyFont="1"/>
    <xf numFmtId="0" fontId="6" fillId="0" borderId="0" xfId="0" applyFont="1"/>
    <xf numFmtId="164" fontId="0" fillId="0" borderId="31" xfId="0" applyNumberFormat="1" applyBorder="1"/>
    <xf numFmtId="164" fontId="7" fillId="0" borderId="0" xfId="0" applyNumberFormat="1" applyFont="1"/>
    <xf numFmtId="0" fontId="0" fillId="0" borderId="32" xfId="0" applyBorder="1"/>
    <xf numFmtId="0" fontId="5" fillId="0" borderId="33" xfId="0" applyFont="1" applyBorder="1"/>
    <xf numFmtId="164" fontId="0" fillId="0" borderId="1" xfId="0" applyNumberFormat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2B8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3754-F75E-4883-B20E-BAF500DB51DF}">
  <dimension ref="A1:G46"/>
  <sheetViews>
    <sheetView tabSelected="1" zoomScale="134" zoomScaleNormal="100" workbookViewId="0">
      <selection activeCell="D56" sqref="D56"/>
    </sheetView>
  </sheetViews>
  <sheetFormatPr defaultRowHeight="14.4" x14ac:dyDescent="0.3"/>
  <cols>
    <col min="2" max="2" width="25.77734375" customWidth="1"/>
    <col min="3" max="3" width="20.6640625" customWidth="1"/>
    <col min="4" max="4" width="35.77734375" customWidth="1"/>
    <col min="5" max="5" width="20.6640625" customWidth="1"/>
  </cols>
  <sheetData>
    <row r="1" spans="1:7" ht="15" thickBot="1" x14ac:dyDescent="0.35"/>
    <row r="2" spans="1:7" ht="30" thickTop="1" thickBot="1" x14ac:dyDescent="0.6">
      <c r="B2" s="46" t="s">
        <v>10</v>
      </c>
      <c r="C2" s="47"/>
      <c r="D2" s="47"/>
      <c r="E2" s="48"/>
    </row>
    <row r="3" spans="1:7" ht="15" thickTop="1" x14ac:dyDescent="0.3">
      <c r="B3" s="10" t="s">
        <v>11</v>
      </c>
      <c r="C3" s="27" t="s">
        <v>12</v>
      </c>
      <c r="D3" s="25" t="s">
        <v>13</v>
      </c>
      <c r="E3" s="11" t="s">
        <v>12</v>
      </c>
    </row>
    <row r="4" spans="1:7" x14ac:dyDescent="0.3">
      <c r="B4" s="7" t="s">
        <v>3</v>
      </c>
      <c r="C4" s="16">
        <v>5490</v>
      </c>
      <c r="D4" s="5" t="s">
        <v>15</v>
      </c>
      <c r="E4" s="15">
        <v>99.22</v>
      </c>
    </row>
    <row r="5" spans="1:7" x14ac:dyDescent="0.3">
      <c r="B5" s="7"/>
      <c r="C5" s="16"/>
      <c r="D5" t="s">
        <v>56</v>
      </c>
      <c r="E5" s="30">
        <v>100</v>
      </c>
    </row>
    <row r="6" spans="1:7" x14ac:dyDescent="0.3">
      <c r="A6" s="1"/>
      <c r="B6" s="7" t="s">
        <v>14</v>
      </c>
      <c r="C6" s="16">
        <v>350</v>
      </c>
      <c r="D6" s="5" t="s">
        <v>16</v>
      </c>
      <c r="E6" s="17">
        <v>575</v>
      </c>
    </row>
    <row r="7" spans="1:7" x14ac:dyDescent="0.3">
      <c r="A7" s="1"/>
      <c r="B7" s="5"/>
      <c r="C7" s="16"/>
      <c r="D7" s="5" t="s">
        <v>17</v>
      </c>
      <c r="E7" s="17">
        <v>217.8</v>
      </c>
    </row>
    <row r="8" spans="1:7" x14ac:dyDescent="0.3">
      <c r="B8" s="7" t="s">
        <v>48</v>
      </c>
      <c r="C8" s="16">
        <v>160</v>
      </c>
      <c r="D8" s="5" t="s">
        <v>18</v>
      </c>
      <c r="E8" s="17">
        <v>160</v>
      </c>
    </row>
    <row r="9" spans="1:7" x14ac:dyDescent="0.3">
      <c r="B9" s="7"/>
      <c r="C9" s="16"/>
      <c r="D9" s="5" t="s">
        <v>19</v>
      </c>
      <c r="E9" s="17">
        <v>20</v>
      </c>
      <c r="G9" s="39"/>
    </row>
    <row r="10" spans="1:7" x14ac:dyDescent="0.3">
      <c r="B10" s="7" t="s">
        <v>64</v>
      </c>
      <c r="C10" s="16">
        <v>5000</v>
      </c>
      <c r="D10" s="5" t="s">
        <v>57</v>
      </c>
      <c r="E10" s="17">
        <v>500</v>
      </c>
      <c r="G10" s="39"/>
    </row>
    <row r="11" spans="1:7" x14ac:dyDescent="0.3">
      <c r="B11" s="7"/>
      <c r="C11" s="16"/>
      <c r="D11" s="5" t="s">
        <v>50</v>
      </c>
      <c r="E11" s="17">
        <v>20</v>
      </c>
    </row>
    <row r="12" spans="1:7" x14ac:dyDescent="0.3">
      <c r="B12" s="20"/>
      <c r="C12" s="16"/>
      <c r="D12" s="5" t="s">
        <v>49</v>
      </c>
      <c r="E12" s="17">
        <v>149.94999999999999</v>
      </c>
    </row>
    <row r="13" spans="1:7" x14ac:dyDescent="0.3">
      <c r="B13" s="7"/>
      <c r="C13" s="16"/>
      <c r="D13" s="5" t="s">
        <v>58</v>
      </c>
      <c r="E13" s="30">
        <v>100</v>
      </c>
    </row>
    <row r="14" spans="1:7" x14ac:dyDescent="0.3">
      <c r="B14" s="20"/>
      <c r="C14" s="16"/>
      <c r="D14" s="5" t="s">
        <v>53</v>
      </c>
      <c r="E14" s="30">
        <v>79.900000000000006</v>
      </c>
    </row>
    <row r="15" spans="1:7" x14ac:dyDescent="0.3">
      <c r="B15" s="20"/>
      <c r="C15" s="16"/>
      <c r="D15" s="26"/>
      <c r="E15" s="30"/>
      <c r="G15" t="s">
        <v>54</v>
      </c>
    </row>
    <row r="16" spans="1:7" x14ac:dyDescent="0.3">
      <c r="B16" s="20" t="s">
        <v>20</v>
      </c>
      <c r="C16" s="16"/>
      <c r="D16" s="26" t="s">
        <v>20</v>
      </c>
      <c r="E16" s="30"/>
    </row>
    <row r="17" spans="2:5" x14ac:dyDescent="0.3">
      <c r="B17" s="7" t="s">
        <v>21</v>
      </c>
      <c r="C17" s="16">
        <v>1250</v>
      </c>
      <c r="D17" s="5" t="s">
        <v>21</v>
      </c>
      <c r="E17" s="30">
        <v>1250</v>
      </c>
    </row>
    <row r="18" spans="2:5" x14ac:dyDescent="0.3">
      <c r="B18" s="7" t="s">
        <v>22</v>
      </c>
      <c r="C18" s="16">
        <v>1500</v>
      </c>
      <c r="D18" s="5" t="s">
        <v>22</v>
      </c>
      <c r="E18" s="30">
        <v>1500</v>
      </c>
    </row>
    <row r="19" spans="2:5" x14ac:dyDescent="0.3">
      <c r="B19" s="7" t="s">
        <v>23</v>
      </c>
      <c r="C19" s="16">
        <v>2000</v>
      </c>
      <c r="D19" s="5" t="s">
        <v>23</v>
      </c>
      <c r="E19" s="30">
        <v>2000</v>
      </c>
    </row>
    <row r="20" spans="2:5" x14ac:dyDescent="0.3">
      <c r="B20" s="7" t="s">
        <v>24</v>
      </c>
      <c r="C20" s="32" t="s">
        <v>34</v>
      </c>
      <c r="D20" s="5" t="s">
        <v>24</v>
      </c>
      <c r="E20" s="34" t="s">
        <v>34</v>
      </c>
    </row>
    <row r="21" spans="2:5" x14ac:dyDescent="0.3">
      <c r="B21" s="7" t="s">
        <v>25</v>
      </c>
      <c r="C21" s="16">
        <v>15000</v>
      </c>
      <c r="D21" s="5" t="s">
        <v>25</v>
      </c>
      <c r="E21" s="30">
        <v>15000</v>
      </c>
    </row>
    <row r="22" spans="2:5" x14ac:dyDescent="0.3">
      <c r="B22" s="7" t="s">
        <v>26</v>
      </c>
      <c r="C22" s="16">
        <v>12000</v>
      </c>
      <c r="D22" s="5" t="s">
        <v>26</v>
      </c>
      <c r="E22" s="30">
        <v>12000</v>
      </c>
    </row>
    <row r="23" spans="2:5" x14ac:dyDescent="0.3">
      <c r="B23" s="7" t="s">
        <v>27</v>
      </c>
      <c r="C23" s="16">
        <v>1000</v>
      </c>
      <c r="D23" s="5" t="s">
        <v>27</v>
      </c>
      <c r="E23" s="30">
        <v>1000</v>
      </c>
    </row>
    <row r="24" spans="2:5" x14ac:dyDescent="0.3">
      <c r="B24" s="7" t="s">
        <v>28</v>
      </c>
      <c r="C24" s="16">
        <v>25000</v>
      </c>
      <c r="D24" s="5" t="s">
        <v>28</v>
      </c>
      <c r="E24" s="30">
        <v>25000</v>
      </c>
    </row>
    <row r="25" spans="2:5" x14ac:dyDescent="0.3">
      <c r="B25" s="7" t="s">
        <v>30</v>
      </c>
      <c r="C25" s="16">
        <v>750</v>
      </c>
      <c r="D25" s="5" t="s">
        <v>30</v>
      </c>
      <c r="E25" s="30">
        <v>750</v>
      </c>
    </row>
    <row r="26" spans="2:5" x14ac:dyDescent="0.3">
      <c r="B26" s="7" t="s">
        <v>29</v>
      </c>
      <c r="C26" s="16">
        <v>500</v>
      </c>
      <c r="D26" s="5" t="s">
        <v>29</v>
      </c>
      <c r="E26" s="30">
        <v>500</v>
      </c>
    </row>
    <row r="27" spans="2:5" x14ac:dyDescent="0.3">
      <c r="B27" s="7" t="s">
        <v>31</v>
      </c>
      <c r="C27" s="16">
        <v>12000</v>
      </c>
      <c r="D27" s="5" t="s">
        <v>31</v>
      </c>
      <c r="E27" s="30">
        <v>12000</v>
      </c>
    </row>
    <row r="28" spans="2:5" x14ac:dyDescent="0.3">
      <c r="B28" s="7"/>
      <c r="C28" s="16"/>
      <c r="D28" s="5"/>
      <c r="E28" s="17"/>
    </row>
    <row r="29" spans="2:5" x14ac:dyDescent="0.3">
      <c r="B29" s="7"/>
      <c r="C29" s="16"/>
      <c r="D29" s="26" t="s">
        <v>65</v>
      </c>
      <c r="E29" s="17"/>
    </row>
    <row r="30" spans="2:5" x14ac:dyDescent="0.3">
      <c r="B30" s="7"/>
      <c r="C30" s="16"/>
      <c r="D30" s="5"/>
      <c r="E30" s="45"/>
    </row>
    <row r="31" spans="2:5" x14ac:dyDescent="0.3">
      <c r="B31" s="7"/>
      <c r="C31" s="16"/>
      <c r="D31" s="5" t="s">
        <v>21</v>
      </c>
      <c r="E31" s="17">
        <v>125</v>
      </c>
    </row>
    <row r="32" spans="2:5" x14ac:dyDescent="0.3">
      <c r="B32" s="7"/>
      <c r="C32" s="16"/>
      <c r="D32" s="5" t="s">
        <v>22</v>
      </c>
      <c r="E32" s="17">
        <v>200</v>
      </c>
    </row>
    <row r="33" spans="2:5" x14ac:dyDescent="0.3">
      <c r="B33" s="7"/>
      <c r="C33" s="16"/>
      <c r="D33" s="5" t="s">
        <v>23</v>
      </c>
      <c r="E33" s="17">
        <v>330</v>
      </c>
    </row>
    <row r="34" spans="2:5" x14ac:dyDescent="0.3">
      <c r="B34" s="7"/>
      <c r="C34" s="16"/>
      <c r="D34" s="5" t="s">
        <v>24</v>
      </c>
      <c r="E34" s="24" t="s">
        <v>34</v>
      </c>
    </row>
    <row r="35" spans="2:5" x14ac:dyDescent="0.3">
      <c r="B35" s="7"/>
      <c r="C35" s="16"/>
      <c r="D35" s="5" t="s">
        <v>25</v>
      </c>
      <c r="E35" s="17">
        <v>450</v>
      </c>
    </row>
    <row r="36" spans="2:5" x14ac:dyDescent="0.3">
      <c r="B36" s="7"/>
      <c r="C36" s="16"/>
      <c r="D36" s="5" t="s">
        <v>26</v>
      </c>
      <c r="E36" s="17">
        <v>5000</v>
      </c>
    </row>
    <row r="37" spans="2:5" x14ac:dyDescent="0.3">
      <c r="B37" s="7"/>
      <c r="C37" s="16"/>
      <c r="D37" s="5" t="s">
        <v>27</v>
      </c>
      <c r="E37" s="17">
        <v>260</v>
      </c>
    </row>
    <row r="38" spans="2:5" x14ac:dyDescent="0.3">
      <c r="B38" s="7"/>
      <c r="C38" s="16"/>
      <c r="D38" s="5" t="s">
        <v>28</v>
      </c>
      <c r="E38" s="17">
        <v>350</v>
      </c>
    </row>
    <row r="39" spans="2:5" x14ac:dyDescent="0.3">
      <c r="B39" s="7"/>
      <c r="C39" s="16"/>
      <c r="D39" s="5" t="s">
        <v>30</v>
      </c>
      <c r="E39" s="17">
        <v>125</v>
      </c>
    </row>
    <row r="40" spans="2:5" x14ac:dyDescent="0.3">
      <c r="B40" s="7"/>
      <c r="C40" s="16"/>
      <c r="D40" s="5" t="s">
        <v>29</v>
      </c>
      <c r="E40" s="17">
        <v>170</v>
      </c>
    </row>
    <row r="41" spans="2:5" x14ac:dyDescent="0.3">
      <c r="B41" s="7"/>
      <c r="C41" s="16"/>
      <c r="D41" s="5" t="s">
        <v>31</v>
      </c>
      <c r="E41" s="17">
        <v>1500</v>
      </c>
    </row>
    <row r="42" spans="2:5" x14ac:dyDescent="0.3">
      <c r="B42" s="7"/>
      <c r="C42" s="16"/>
      <c r="D42" s="5"/>
      <c r="E42" s="30"/>
    </row>
    <row r="43" spans="2:5" x14ac:dyDescent="0.3">
      <c r="B43" s="7"/>
      <c r="C43" s="16"/>
      <c r="D43" s="5" t="s">
        <v>38</v>
      </c>
      <c r="E43" s="17">
        <v>468.13</v>
      </c>
    </row>
    <row r="44" spans="2:5" ht="15" thickBot="1" x14ac:dyDescent="0.35">
      <c r="B44" s="8"/>
      <c r="C44" s="28"/>
      <c r="D44" s="6"/>
      <c r="E44" s="19"/>
    </row>
    <row r="45" spans="2:5" ht="15.6" thickTop="1" thickBot="1" x14ac:dyDescent="0.35">
      <c r="B45" s="9" t="s">
        <v>4</v>
      </c>
      <c r="C45" s="29">
        <f>SUM(C4:C44)</f>
        <v>82000</v>
      </c>
      <c r="D45" s="4" t="s">
        <v>4</v>
      </c>
      <c r="E45" s="18">
        <f>SUM(E4:E44)</f>
        <v>82000</v>
      </c>
    </row>
    <row r="46" spans="2:5" ht="15" thickTop="1" x14ac:dyDescent="0.3"/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95B3-57DA-4967-A066-152789250F7F}">
  <dimension ref="A1:I40"/>
  <sheetViews>
    <sheetView zoomScale="154" zoomScaleNormal="160" workbookViewId="0">
      <selection activeCell="B12" sqref="B12"/>
    </sheetView>
  </sheetViews>
  <sheetFormatPr defaultRowHeight="14.4" x14ac:dyDescent="0.3"/>
  <cols>
    <col min="2" max="2" width="20.6640625" customWidth="1"/>
    <col min="3" max="3" width="17.88671875" customWidth="1"/>
    <col min="5" max="5" width="33.6640625" customWidth="1"/>
    <col min="6" max="6" width="17.88671875" customWidth="1"/>
    <col min="9" max="9" width="10.44140625" bestFit="1" customWidth="1"/>
  </cols>
  <sheetData>
    <row r="1" spans="1:9" ht="15" thickBot="1" x14ac:dyDescent="0.35"/>
    <row r="2" spans="1:9" ht="16.8" thickTop="1" thickBot="1" x14ac:dyDescent="0.35">
      <c r="B2" s="49" t="s">
        <v>32</v>
      </c>
      <c r="C2" s="50"/>
      <c r="E2" s="49" t="s">
        <v>39</v>
      </c>
      <c r="F2" s="50"/>
    </row>
    <row r="3" spans="1:9" ht="15" thickTop="1" x14ac:dyDescent="0.3">
      <c r="B3" s="7" t="s">
        <v>33</v>
      </c>
      <c r="C3" s="17">
        <v>5490</v>
      </c>
      <c r="E3" s="10" t="s">
        <v>40</v>
      </c>
      <c r="F3" s="31" t="s">
        <v>41</v>
      </c>
      <c r="G3" s="37"/>
      <c r="I3" s="33"/>
    </row>
    <row r="4" spans="1:9" x14ac:dyDescent="0.3">
      <c r="B4" s="7" t="s">
        <v>37</v>
      </c>
      <c r="C4" s="24" t="s">
        <v>34</v>
      </c>
      <c r="E4" s="20" t="s">
        <v>63</v>
      </c>
      <c r="F4" s="17"/>
      <c r="G4" s="37"/>
      <c r="I4" s="33"/>
    </row>
    <row r="5" spans="1:9" x14ac:dyDescent="0.3">
      <c r="A5" s="1"/>
      <c r="B5" s="5" t="s">
        <v>14</v>
      </c>
      <c r="C5" s="17">
        <v>350</v>
      </c>
      <c r="D5" s="1"/>
      <c r="E5" s="5" t="s">
        <v>21</v>
      </c>
      <c r="F5" s="17">
        <v>1250</v>
      </c>
      <c r="G5" s="37"/>
      <c r="I5" s="33"/>
    </row>
    <row r="6" spans="1:9" x14ac:dyDescent="0.3">
      <c r="B6" s="7" t="s">
        <v>35</v>
      </c>
      <c r="C6" s="17">
        <v>160</v>
      </c>
      <c r="D6" s="1"/>
      <c r="E6" s="5" t="s">
        <v>22</v>
      </c>
      <c r="F6" s="17">
        <v>1500</v>
      </c>
      <c r="G6" s="37"/>
      <c r="I6" s="38"/>
    </row>
    <row r="7" spans="1:9" x14ac:dyDescent="0.3">
      <c r="B7" s="7" t="s">
        <v>36</v>
      </c>
      <c r="C7" s="24" t="s">
        <v>34</v>
      </c>
      <c r="D7" s="1"/>
      <c r="E7" s="5" t="s">
        <v>23</v>
      </c>
      <c r="F7" s="17">
        <v>2000</v>
      </c>
      <c r="G7" s="37"/>
      <c r="I7" s="33"/>
    </row>
    <row r="8" spans="1:9" ht="15" thickBot="1" x14ac:dyDescent="0.35">
      <c r="B8" s="8"/>
      <c r="C8" s="21"/>
      <c r="D8" s="1"/>
      <c r="E8" s="5" t="s">
        <v>24</v>
      </c>
      <c r="F8" s="24" t="s">
        <v>34</v>
      </c>
      <c r="G8" s="37"/>
      <c r="I8" s="33"/>
    </row>
    <row r="9" spans="1:9" ht="15" thickTop="1" x14ac:dyDescent="0.3">
      <c r="B9" s="22" t="s">
        <v>4</v>
      </c>
      <c r="C9" s="23">
        <f>SUM(C3:C8)</f>
        <v>6000</v>
      </c>
      <c r="D9" s="1"/>
      <c r="E9" s="5" t="s">
        <v>25</v>
      </c>
      <c r="F9" s="17">
        <v>15000</v>
      </c>
      <c r="G9" s="37"/>
      <c r="I9" s="33"/>
    </row>
    <row r="10" spans="1:9" x14ac:dyDescent="0.3">
      <c r="B10" s="7"/>
      <c r="C10" s="17"/>
      <c r="D10" s="1"/>
      <c r="E10" s="5" t="s">
        <v>26</v>
      </c>
      <c r="F10" s="17">
        <v>12000</v>
      </c>
      <c r="G10" s="37"/>
      <c r="I10" s="33"/>
    </row>
    <row r="11" spans="1:9" x14ac:dyDescent="0.3">
      <c r="B11" s="7" t="s">
        <v>62</v>
      </c>
      <c r="C11" s="17">
        <v>-2021.87</v>
      </c>
      <c r="D11" s="1"/>
      <c r="E11" s="5" t="s">
        <v>27</v>
      </c>
      <c r="F11" s="17">
        <v>1000</v>
      </c>
      <c r="G11" s="37"/>
      <c r="I11" s="33"/>
    </row>
    <row r="12" spans="1:9" ht="15" thickBot="1" x14ac:dyDescent="0.35">
      <c r="B12" s="8"/>
      <c r="C12" s="19"/>
      <c r="D12" s="1"/>
      <c r="E12" s="5" t="s">
        <v>28</v>
      </c>
      <c r="F12" s="30">
        <v>25000</v>
      </c>
      <c r="G12" s="37"/>
      <c r="I12" s="33"/>
    </row>
    <row r="13" spans="1:9" ht="15.6" thickTop="1" thickBot="1" x14ac:dyDescent="0.35">
      <c r="B13" s="9" t="s">
        <v>4</v>
      </c>
      <c r="C13" s="18">
        <f>SUM(C9+C11)</f>
        <v>3978.13</v>
      </c>
      <c r="D13" s="1"/>
      <c r="E13" s="5" t="s">
        <v>30</v>
      </c>
      <c r="F13" s="30">
        <v>750</v>
      </c>
      <c r="G13" s="37"/>
      <c r="I13" s="33"/>
    </row>
    <row r="14" spans="1:9" ht="15" thickTop="1" x14ac:dyDescent="0.3">
      <c r="D14" s="1"/>
      <c r="E14" s="5" t="s">
        <v>29</v>
      </c>
      <c r="F14" s="30">
        <v>500</v>
      </c>
    </row>
    <row r="15" spans="1:9" ht="15" thickBot="1" x14ac:dyDescent="0.35">
      <c r="E15" s="8"/>
      <c r="F15" s="19"/>
    </row>
    <row r="16" spans="1:9" ht="15" thickTop="1" x14ac:dyDescent="0.3">
      <c r="E16" s="7" t="s">
        <v>4</v>
      </c>
      <c r="F16" s="30">
        <f>SUM(F5:F14)</f>
        <v>59000</v>
      </c>
    </row>
    <row r="17" spans="4:9" x14ac:dyDescent="0.3">
      <c r="E17" s="7"/>
      <c r="F17" s="17"/>
    </row>
    <row r="18" spans="4:9" x14ac:dyDescent="0.3">
      <c r="E18" s="20" t="s">
        <v>62</v>
      </c>
      <c r="F18" s="17"/>
    </row>
    <row r="19" spans="4:9" x14ac:dyDescent="0.3">
      <c r="D19" s="1"/>
      <c r="E19" s="5" t="s">
        <v>15</v>
      </c>
      <c r="F19" s="30">
        <v>99.22</v>
      </c>
    </row>
    <row r="20" spans="4:9" x14ac:dyDescent="0.3">
      <c r="D20" s="1"/>
      <c r="E20" t="s">
        <v>56</v>
      </c>
      <c r="F20" s="30">
        <v>100</v>
      </c>
    </row>
    <row r="21" spans="4:9" x14ac:dyDescent="0.3">
      <c r="D21" s="1"/>
      <c r="E21" s="5" t="s">
        <v>16</v>
      </c>
      <c r="F21" s="17">
        <v>575</v>
      </c>
    </row>
    <row r="22" spans="4:9" x14ac:dyDescent="0.3">
      <c r="D22" s="1"/>
      <c r="E22" s="5" t="s">
        <v>17</v>
      </c>
      <c r="F22" s="17">
        <v>217.8</v>
      </c>
    </row>
    <row r="23" spans="4:9" x14ac:dyDescent="0.3">
      <c r="D23" s="1"/>
      <c r="E23" s="5" t="s">
        <v>18</v>
      </c>
      <c r="F23" s="17">
        <v>160</v>
      </c>
    </row>
    <row r="24" spans="4:9" x14ac:dyDescent="0.3">
      <c r="D24" s="1"/>
      <c r="E24" s="5" t="s">
        <v>19</v>
      </c>
      <c r="F24" s="17">
        <v>20</v>
      </c>
    </row>
    <row r="25" spans="4:9" x14ac:dyDescent="0.3">
      <c r="D25" s="1"/>
      <c r="E25" s="5" t="s">
        <v>57</v>
      </c>
      <c r="F25" s="17">
        <v>500</v>
      </c>
    </row>
    <row r="26" spans="4:9" x14ac:dyDescent="0.3">
      <c r="D26" s="1"/>
      <c r="E26" s="5" t="s">
        <v>51</v>
      </c>
      <c r="F26" s="17">
        <v>20</v>
      </c>
      <c r="I26" s="33"/>
    </row>
    <row r="27" spans="4:9" x14ac:dyDescent="0.3">
      <c r="D27" s="1"/>
      <c r="E27" s="5" t="s">
        <v>49</v>
      </c>
      <c r="F27" s="17">
        <v>149.94999999999999</v>
      </c>
      <c r="I27" s="33"/>
    </row>
    <row r="28" spans="4:9" x14ac:dyDescent="0.3">
      <c r="D28" s="1"/>
      <c r="E28" s="5" t="s">
        <v>58</v>
      </c>
      <c r="F28" s="30">
        <v>100</v>
      </c>
      <c r="I28" s="33"/>
    </row>
    <row r="29" spans="4:9" x14ac:dyDescent="0.3">
      <c r="E29" s="7" t="s">
        <v>53</v>
      </c>
      <c r="F29" s="30">
        <v>79.900000000000006</v>
      </c>
    </row>
    <row r="30" spans="4:9" ht="15" thickBot="1" x14ac:dyDescent="0.35">
      <c r="E30" s="8"/>
      <c r="F30" s="21"/>
    </row>
    <row r="31" spans="4:9" ht="15" thickTop="1" x14ac:dyDescent="0.3">
      <c r="E31" s="7" t="s">
        <v>4</v>
      </c>
      <c r="F31" s="17">
        <f>SUM(F19:F29)</f>
        <v>2021.8700000000001</v>
      </c>
    </row>
    <row r="32" spans="4:9" x14ac:dyDescent="0.3">
      <c r="E32" s="7"/>
      <c r="F32" s="17"/>
    </row>
    <row r="33" spans="5:6" x14ac:dyDescent="0.3">
      <c r="E33" s="20" t="s">
        <v>61</v>
      </c>
      <c r="F33" s="17"/>
    </row>
    <row r="34" spans="5:6" x14ac:dyDescent="0.3">
      <c r="E34" s="7" t="s">
        <v>31</v>
      </c>
      <c r="F34" s="17">
        <v>12000</v>
      </c>
    </row>
    <row r="35" spans="5:6" x14ac:dyDescent="0.3">
      <c r="E35" s="7" t="s">
        <v>38</v>
      </c>
      <c r="F35" s="17">
        <v>468.13</v>
      </c>
    </row>
    <row r="36" spans="5:6" ht="15" thickBot="1" x14ac:dyDescent="0.35">
      <c r="E36" s="8"/>
      <c r="F36" s="21"/>
    </row>
    <row r="37" spans="5:6" ht="15" thickTop="1" x14ac:dyDescent="0.3">
      <c r="E37" s="7" t="s">
        <v>4</v>
      </c>
      <c r="F37" s="17">
        <f>SUM(F34:F35)</f>
        <v>12468.13</v>
      </c>
    </row>
    <row r="38" spans="5:6" ht="15" thickBot="1" x14ac:dyDescent="0.35">
      <c r="E38" s="8"/>
      <c r="F38" s="21"/>
    </row>
    <row r="39" spans="5:6" ht="15.6" thickTop="1" thickBot="1" x14ac:dyDescent="0.35">
      <c r="E39" s="9" t="s">
        <v>60</v>
      </c>
      <c r="F39" s="18">
        <f>SUM(F16+F31+F37)</f>
        <v>73490</v>
      </c>
    </row>
    <row r="40" spans="5:6" ht="15" thickTop="1" x14ac:dyDescent="0.3"/>
  </sheetData>
  <mergeCells count="2">
    <mergeCell ref="B2:C2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181F-BFF8-476C-A823-FEC04A80263A}">
  <dimension ref="A1:H17"/>
  <sheetViews>
    <sheetView zoomScale="155" zoomScaleNormal="61" workbookViewId="0"/>
  </sheetViews>
  <sheetFormatPr defaultRowHeight="14.4" x14ac:dyDescent="0.3"/>
  <cols>
    <col min="2" max="5" width="13.44140625" customWidth="1"/>
    <col min="7" max="7" width="21.77734375" customWidth="1"/>
    <col min="8" max="8" width="15.77734375" customWidth="1"/>
  </cols>
  <sheetData>
    <row r="1" spans="1:8" ht="15" thickBot="1" x14ac:dyDescent="0.35"/>
    <row r="2" spans="1:8" ht="16.8" thickTop="1" thickBot="1" x14ac:dyDescent="0.35">
      <c r="A2" s="1"/>
      <c r="B2" s="51" t="s">
        <v>0</v>
      </c>
      <c r="C2" s="52"/>
      <c r="D2" s="52"/>
      <c r="E2" s="53"/>
      <c r="G2" s="49" t="s">
        <v>42</v>
      </c>
      <c r="H2" s="50"/>
    </row>
    <row r="3" spans="1:8" ht="15" thickTop="1" x14ac:dyDescent="0.3">
      <c r="A3" s="1"/>
      <c r="B3" s="12" t="s">
        <v>1</v>
      </c>
      <c r="C3" s="13" t="s">
        <v>2</v>
      </c>
      <c r="D3" s="13" t="s">
        <v>3</v>
      </c>
      <c r="E3" s="14" t="s">
        <v>4</v>
      </c>
      <c r="G3" s="10" t="s">
        <v>20</v>
      </c>
      <c r="H3" s="11" t="s">
        <v>43</v>
      </c>
    </row>
    <row r="4" spans="1:8" x14ac:dyDescent="0.3">
      <c r="A4" s="1"/>
      <c r="B4" s="7" t="s">
        <v>5</v>
      </c>
      <c r="C4" s="5">
        <v>63</v>
      </c>
      <c r="D4" s="2">
        <v>25</v>
      </c>
      <c r="E4" s="17">
        <f>PRODUCT(C4:D4)</f>
        <v>1575</v>
      </c>
      <c r="F4" s="1"/>
      <c r="G4" s="5" t="s">
        <v>21</v>
      </c>
      <c r="H4" s="17">
        <v>1250</v>
      </c>
    </row>
    <row r="5" spans="1:8" x14ac:dyDescent="0.3">
      <c r="A5" s="1"/>
      <c r="B5" s="7" t="s">
        <v>6</v>
      </c>
      <c r="C5" s="5">
        <v>89</v>
      </c>
      <c r="D5" s="2">
        <v>15</v>
      </c>
      <c r="E5" s="17">
        <f>PRODUCT(C5:D5)</f>
        <v>1335</v>
      </c>
      <c r="F5" s="1"/>
      <c r="G5" s="5" t="s">
        <v>22</v>
      </c>
      <c r="H5" s="17">
        <v>1500</v>
      </c>
    </row>
    <row r="6" spans="1:8" x14ac:dyDescent="0.3">
      <c r="A6" s="1"/>
      <c r="B6" s="7" t="s">
        <v>7</v>
      </c>
      <c r="C6" s="5">
        <v>82</v>
      </c>
      <c r="D6" s="2">
        <v>15</v>
      </c>
      <c r="E6" s="17">
        <f>PRODUCT(C6:D6)</f>
        <v>1230</v>
      </c>
      <c r="F6" s="1"/>
      <c r="G6" s="5" t="s">
        <v>23</v>
      </c>
      <c r="H6" s="17">
        <v>2000</v>
      </c>
    </row>
    <row r="7" spans="1:8" x14ac:dyDescent="0.3">
      <c r="A7" s="1"/>
      <c r="B7" s="7" t="s">
        <v>8</v>
      </c>
      <c r="C7" s="5">
        <v>81</v>
      </c>
      <c r="D7" s="2">
        <v>15</v>
      </c>
      <c r="E7" s="17">
        <f>PRODUCT(C7:D7)</f>
        <v>1215</v>
      </c>
      <c r="F7" s="1"/>
      <c r="G7" s="5" t="s">
        <v>24</v>
      </c>
      <c r="H7" s="24" t="s">
        <v>34</v>
      </c>
    </row>
    <row r="8" spans="1:8" x14ac:dyDescent="0.3">
      <c r="A8" s="1"/>
      <c r="B8" s="7" t="s">
        <v>9</v>
      </c>
      <c r="C8" s="5">
        <v>9</v>
      </c>
      <c r="D8" s="2">
        <v>15</v>
      </c>
      <c r="E8" s="17">
        <f>PRODUCT(C8:D8)</f>
        <v>135</v>
      </c>
      <c r="F8" s="1"/>
      <c r="G8" s="5" t="s">
        <v>25</v>
      </c>
      <c r="H8" s="17">
        <v>15000</v>
      </c>
    </row>
    <row r="9" spans="1:8" ht="15" thickBot="1" x14ac:dyDescent="0.35">
      <c r="A9" s="1"/>
      <c r="B9" s="8"/>
      <c r="C9" s="6"/>
      <c r="D9" s="3"/>
      <c r="E9" s="19"/>
      <c r="F9" s="1"/>
      <c r="G9" s="5" t="s">
        <v>26</v>
      </c>
      <c r="H9" s="17">
        <v>12000</v>
      </c>
    </row>
    <row r="10" spans="1:8" ht="15.6" thickTop="1" thickBot="1" x14ac:dyDescent="0.35">
      <c r="A10" s="1"/>
      <c r="B10" s="9" t="s">
        <v>4</v>
      </c>
      <c r="C10" s="4">
        <f>SUM(C4:C9)</f>
        <v>324</v>
      </c>
      <c r="D10" s="4"/>
      <c r="E10" s="18">
        <f>SUM(E4:E8)</f>
        <v>5490</v>
      </c>
      <c r="F10" s="1"/>
      <c r="G10" s="5" t="s">
        <v>27</v>
      </c>
      <c r="H10" s="17">
        <v>1000</v>
      </c>
    </row>
    <row r="11" spans="1:8" ht="15" thickTop="1" x14ac:dyDescent="0.3">
      <c r="F11" s="1"/>
      <c r="G11" s="5" t="s">
        <v>28</v>
      </c>
      <c r="H11" s="30">
        <v>25000</v>
      </c>
    </row>
    <row r="12" spans="1:8" x14ac:dyDescent="0.3">
      <c r="B12" s="39"/>
      <c r="F12" s="1"/>
      <c r="G12" s="5" t="s">
        <v>30</v>
      </c>
      <c r="H12" s="30">
        <v>750</v>
      </c>
    </row>
    <row r="13" spans="1:8" x14ac:dyDescent="0.3">
      <c r="F13" s="1"/>
      <c r="G13" s="5" t="s">
        <v>29</v>
      </c>
      <c r="H13" s="30">
        <v>500</v>
      </c>
    </row>
    <row r="14" spans="1:8" x14ac:dyDescent="0.3">
      <c r="F14" s="1"/>
      <c r="G14" s="5" t="s">
        <v>31</v>
      </c>
      <c r="H14" s="30">
        <v>12000</v>
      </c>
    </row>
    <row r="15" spans="1:8" ht="15" thickBot="1" x14ac:dyDescent="0.35">
      <c r="G15" s="8"/>
      <c r="H15" s="19"/>
    </row>
    <row r="16" spans="1:8" ht="15.6" thickTop="1" thickBot="1" x14ac:dyDescent="0.35">
      <c r="G16" s="9" t="s">
        <v>4</v>
      </c>
      <c r="H16" s="18">
        <f>SUM(H4:H14)</f>
        <v>71000</v>
      </c>
    </row>
    <row r="17" ht="15" thickTop="1" x14ac:dyDescent="0.3"/>
  </sheetData>
  <mergeCells count="2">
    <mergeCell ref="B2:E2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8EB6-E045-46A9-821E-DBCB92D86CF0}">
  <dimension ref="B1:F22"/>
  <sheetViews>
    <sheetView zoomScale="153" zoomScaleNormal="166" workbookViewId="0">
      <selection activeCell="E19" sqref="E19"/>
    </sheetView>
  </sheetViews>
  <sheetFormatPr defaultRowHeight="14.4" x14ac:dyDescent="0.3"/>
  <cols>
    <col min="2" max="2" width="21.77734375" customWidth="1"/>
    <col min="3" max="3" width="18.77734375" customWidth="1"/>
    <col min="4" max="4" width="15.77734375" customWidth="1"/>
    <col min="5" max="5" width="22.77734375" customWidth="1"/>
    <col min="6" max="6" width="18.77734375" customWidth="1"/>
  </cols>
  <sheetData>
    <row r="1" spans="2:6" ht="15" thickBot="1" x14ac:dyDescent="0.35"/>
    <row r="2" spans="2:6" ht="15.6" customHeight="1" thickTop="1" thickBot="1" x14ac:dyDescent="0.35">
      <c r="B2" s="49" t="s">
        <v>46</v>
      </c>
      <c r="C2" s="50"/>
      <c r="E2" s="49" t="s">
        <v>47</v>
      </c>
      <c r="F2" s="50"/>
    </row>
    <row r="3" spans="2:6" ht="15" thickTop="1" x14ac:dyDescent="0.3">
      <c r="B3" s="10" t="s">
        <v>44</v>
      </c>
      <c r="C3" s="11" t="s">
        <v>45</v>
      </c>
      <c r="E3" s="10" t="s">
        <v>44</v>
      </c>
      <c r="F3" s="11" t="s">
        <v>52</v>
      </c>
    </row>
    <row r="4" spans="2:6" x14ac:dyDescent="0.3">
      <c r="B4" s="7" t="s">
        <v>21</v>
      </c>
      <c r="C4" s="17">
        <v>125</v>
      </c>
      <c r="E4" s="7" t="s">
        <v>21</v>
      </c>
      <c r="F4" s="17">
        <v>25</v>
      </c>
    </row>
    <row r="5" spans="2:6" x14ac:dyDescent="0.3">
      <c r="B5" s="7" t="s">
        <v>22</v>
      </c>
      <c r="C5" s="17">
        <v>200</v>
      </c>
      <c r="E5" s="7" t="s">
        <v>23</v>
      </c>
      <c r="F5" s="30">
        <v>30</v>
      </c>
    </row>
    <row r="6" spans="2:6" x14ac:dyDescent="0.3">
      <c r="B6" s="7" t="s">
        <v>23</v>
      </c>
      <c r="C6" s="17">
        <v>330</v>
      </c>
      <c r="E6" s="7" t="s">
        <v>25</v>
      </c>
      <c r="F6" s="17">
        <v>10</v>
      </c>
    </row>
    <row r="7" spans="2:6" x14ac:dyDescent="0.3">
      <c r="B7" s="7" t="s">
        <v>24</v>
      </c>
      <c r="C7" s="24" t="s">
        <v>34</v>
      </c>
      <c r="E7" s="7" t="s">
        <v>28</v>
      </c>
      <c r="F7" s="30">
        <v>50</v>
      </c>
    </row>
    <row r="8" spans="2:6" x14ac:dyDescent="0.3">
      <c r="B8" s="7" t="s">
        <v>25</v>
      </c>
      <c r="C8" s="17">
        <v>450</v>
      </c>
      <c r="E8" s="7" t="s">
        <v>30</v>
      </c>
      <c r="F8" s="30">
        <v>125</v>
      </c>
    </row>
    <row r="9" spans="2:6" x14ac:dyDescent="0.3">
      <c r="B9" s="7" t="s">
        <v>26</v>
      </c>
      <c r="C9" s="17">
        <v>5000</v>
      </c>
      <c r="E9" s="7"/>
      <c r="F9" s="30"/>
    </row>
    <row r="10" spans="2:6" x14ac:dyDescent="0.3">
      <c r="B10" s="7" t="s">
        <v>27</v>
      </c>
      <c r="C10" s="17">
        <v>260</v>
      </c>
      <c r="E10" s="7" t="s">
        <v>22</v>
      </c>
      <c r="F10" s="30">
        <v>-130</v>
      </c>
    </row>
    <row r="11" spans="2:6" x14ac:dyDescent="0.3">
      <c r="B11" s="7" t="s">
        <v>28</v>
      </c>
      <c r="C11" s="17">
        <v>350</v>
      </c>
      <c r="E11" s="7" t="s">
        <v>29</v>
      </c>
      <c r="F11" s="17">
        <v>-30</v>
      </c>
    </row>
    <row r="12" spans="2:6" ht="15" thickBot="1" x14ac:dyDescent="0.35">
      <c r="B12" s="7" t="s">
        <v>30</v>
      </c>
      <c r="C12" s="17">
        <v>125</v>
      </c>
      <c r="E12" s="7"/>
      <c r="F12" s="30"/>
    </row>
    <row r="13" spans="2:6" ht="15" thickTop="1" x14ac:dyDescent="0.3">
      <c r="B13" s="7" t="s">
        <v>29</v>
      </c>
      <c r="C13" s="17">
        <v>170</v>
      </c>
      <c r="E13" s="35" t="s">
        <v>4</v>
      </c>
      <c r="F13" s="36">
        <f>SUM(F4:F12)</f>
        <v>80</v>
      </c>
    </row>
    <row r="14" spans="2:6" x14ac:dyDescent="0.3">
      <c r="B14" s="7" t="s">
        <v>31</v>
      </c>
      <c r="C14" s="17">
        <v>1500</v>
      </c>
      <c r="E14" s="7"/>
      <c r="F14" s="17"/>
    </row>
    <row r="15" spans="2:6" x14ac:dyDescent="0.3">
      <c r="B15" s="7"/>
      <c r="C15" s="30"/>
      <c r="D15" s="37"/>
      <c r="E15" s="7" t="s">
        <v>26</v>
      </c>
      <c r="F15" s="17">
        <v>5000</v>
      </c>
    </row>
    <row r="16" spans="2:6" ht="15" thickBot="1" x14ac:dyDescent="0.35">
      <c r="B16" s="7" t="s">
        <v>38</v>
      </c>
      <c r="C16" s="17">
        <v>468.13</v>
      </c>
      <c r="E16" s="8"/>
      <c r="F16" s="19"/>
    </row>
    <row r="17" spans="2:6" ht="15.6" thickTop="1" thickBot="1" x14ac:dyDescent="0.35">
      <c r="B17" s="8"/>
      <c r="C17" s="21"/>
      <c r="E17" s="9" t="s">
        <v>59</v>
      </c>
      <c r="F17" s="18">
        <f>SUM(F13:F15)</f>
        <v>5080</v>
      </c>
    </row>
    <row r="18" spans="2:6" ht="15" thickTop="1" x14ac:dyDescent="0.3">
      <c r="B18" s="35" t="s">
        <v>55</v>
      </c>
      <c r="C18" s="41">
        <f>SUM(C4:C17)</f>
        <v>8978.1299999999992</v>
      </c>
    </row>
    <row r="19" spans="2:6" x14ac:dyDescent="0.3">
      <c r="B19" s="43"/>
      <c r="C19" s="44"/>
    </row>
    <row r="20" spans="2:6" ht="15" thickBot="1" x14ac:dyDescent="0.35">
      <c r="B20" s="8" t="s">
        <v>26</v>
      </c>
      <c r="C20" s="21">
        <v>-5000</v>
      </c>
      <c r="D20" s="42"/>
    </row>
    <row r="21" spans="2:6" ht="15.6" thickTop="1" thickBot="1" x14ac:dyDescent="0.35">
      <c r="B21" s="9" t="s">
        <v>4</v>
      </c>
      <c r="C21" s="18">
        <f>SUM(C18:C20)</f>
        <v>3978.1299999999992</v>
      </c>
    </row>
    <row r="22" spans="2:6" ht="15" thickTop="1" x14ac:dyDescent="0.3">
      <c r="B22" s="40"/>
      <c r="C22" s="40"/>
      <c r="D22" s="40"/>
    </row>
  </sheetData>
  <mergeCells count="2">
    <mergeCell ref="B2:C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Begroting 2024-2025</vt:lpstr>
      <vt:lpstr>Inkomsten&amp;Uitgaven</vt:lpstr>
      <vt:lpstr>Inkomsten</vt:lpstr>
      <vt:lpstr>Budgetverdeling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de Boer</dc:creator>
  <cp:lastModifiedBy>Sven Van mullem</cp:lastModifiedBy>
  <dcterms:created xsi:type="dcterms:W3CDTF">2024-09-11T11:29:50Z</dcterms:created>
  <dcterms:modified xsi:type="dcterms:W3CDTF">2024-10-01T11:48:03Z</dcterms:modified>
</cp:coreProperties>
</file>